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/>
  <mc:AlternateContent xmlns:mc="http://schemas.openxmlformats.org/markup-compatibility/2006">
    <mc:Choice Requires="x15">
      <x15ac:absPath xmlns:x15ac="http://schemas.microsoft.com/office/spreadsheetml/2010/11/ac" url="/Users/garenlafser/Library/CloudStorage/GoogleDrive-glafser@salientrealtygroup.com/Shared drives/Salient Team Drive/(Projects)/Sales/Leslie Johnson/1265 Moorlands/Rent Roll/"/>
    </mc:Choice>
  </mc:AlternateContent>
  <xr:revisionPtr revIDLastSave="0" documentId="13_ncr:1_{6455EC0C-2F5E-A040-B354-E6F1074CEF32}" xr6:coauthVersionLast="47" xr6:coauthVersionMax="47" xr10:uidLastSave="{00000000-0000-0000-0000-000000000000}"/>
  <bookViews>
    <workbookView xWindow="0" yWindow="600" windowWidth="19720" windowHeight="15200" tabRatio="500" xr2:uid="{00000000-000D-0000-FFFF-FFFF00000000}"/>
  </bookViews>
  <sheets>
    <sheet name="Rent Roll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4" i="1" l="1"/>
  <c r="C33" i="1"/>
  <c r="C32" i="1"/>
  <c r="G30" i="1"/>
  <c r="H30" i="1" s="1"/>
  <c r="G29" i="1"/>
  <c r="H29" i="1" s="1"/>
  <c r="G28" i="1"/>
  <c r="H28" i="1" s="1"/>
  <c r="G27" i="1"/>
  <c r="H27" i="1" s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sharedStrings.xml><?xml version="1.0" encoding="utf-8"?>
<sst xmlns="http://schemas.openxmlformats.org/spreadsheetml/2006/main" count="98" uniqueCount="44">
  <si>
    <t>Moorlands Rent Roll</t>
  </si>
  <si>
    <t>1265 &amp; 1269 Moorlands Drive, Richmond Heights, MO 63117</t>
  </si>
  <si>
    <t>As of</t>
  </si>
  <si>
    <t>Building</t>
  </si>
  <si>
    <t>Unit</t>
  </si>
  <si>
    <t>Type</t>
  </si>
  <si>
    <t>Status</t>
  </si>
  <si>
    <t>Lease Start</t>
  </si>
  <si>
    <t>Lease End</t>
  </si>
  <si>
    <t>Monthly Rent</t>
  </si>
  <si>
    <t>Annual Rent</t>
  </si>
  <si>
    <t>1265</t>
  </si>
  <si>
    <t>65A</t>
  </si>
  <si>
    <t>Apartment</t>
  </si>
  <si>
    <t>65B</t>
  </si>
  <si>
    <t>65C</t>
  </si>
  <si>
    <t>65D</t>
  </si>
  <si>
    <t>65E</t>
  </si>
  <si>
    <t>65F</t>
  </si>
  <si>
    <t>65G</t>
  </si>
  <si>
    <t>65H</t>
  </si>
  <si>
    <t>1269</t>
  </si>
  <si>
    <t>69A</t>
  </si>
  <si>
    <t>69B</t>
  </si>
  <si>
    <t>69C</t>
  </si>
  <si>
    <t>69D</t>
  </si>
  <si>
    <t>69E</t>
  </si>
  <si>
    <t>69F</t>
  </si>
  <si>
    <t>69G</t>
  </si>
  <si>
    <t>69H</t>
  </si>
  <si>
    <t>Basement</t>
  </si>
  <si>
    <t>Storage 1</t>
  </si>
  <si>
    <t>Storage</t>
  </si>
  <si>
    <t>Occupied</t>
  </si>
  <si>
    <t>Storage 2</t>
  </si>
  <si>
    <t>Storage 3</t>
  </si>
  <si>
    <t>Storage 4</t>
  </si>
  <si>
    <t>1265 subtotal</t>
  </si>
  <si>
    <t>1269 subtotal</t>
  </si>
  <si>
    <t>Storage subtotal</t>
  </si>
  <si>
    <t>Total</t>
  </si>
  <si>
    <t>Apartment units</t>
  </si>
  <si>
    <t>Avg apartment rent</t>
  </si>
  <si>
    <t>Leases expiring next 6 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</si>
</sst>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\$#,##0"/>
  </numFmts>
  <fonts count="7" x14ac:knownFonts="1">
    <font>
      <sz val="11"/>
      <color theme="1"/>
      <name val="Calibri"/>
      <family val="2"/>
      <charset val="1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2">
    <border>
      <left/>
      <right/>
      <top/>
      <bottom/>
      <diagonal/>
    </border>
    <border>
      <left/>
      <right/>
      <top/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  <xf numFmtId="0" fontId="5" fillId="2" borderId="0" xfId="0" applyFont="1" applyFill="1" applyAlignment="1">
      <alignment horizontal="center" wrapText="1"/>
    </xf>
    <xf numFmtId="0" fontId="2" fillId="0" borderId="1" xfId="0" applyFont="1" applyBorder="1"/>
    <xf numFmtId="164" fontId="4" fillId="0" borderId="1" xfId="0" applyNumberFormat="1" applyFont="1" applyBorder="1"/>
    <xf numFmtId="165" fontId="4" fillId="0" borderId="1" xfId="0" applyNumberFormat="1" applyFont="1" applyBorder="1"/>
    <xf numFmtId="165" fontId="2" fillId="0" borderId="1" xfId="0" applyNumberFormat="1" applyFont="1" applyBorder="1"/>
    <xf numFmtId="0" fontId="4" fillId="0" borderId="1" xfId="0" applyFont="1" applyBorder="1"/>
    <xf numFmtId="165" fontId="2" fillId="0" borderId="0" xfId="0" applyNumberFormat="1" applyFont="1"/>
    <xf numFmtId="165" fontId="3" fillId="0" borderId="0" xfId="0" applyNumberFormat="1" applyFont="1"/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4"/>
  <sheetViews>
    <sheetView tabSelected="1" zoomScaleNormal="100" workbookViewId="0">
      <pane ySplit="5" topLeftCell="A6" activePane="bottomLeft" state="frozen"/>
      <selection pane="bottomLeft" activeCell="K16" sqref="K16"/>
    </sheetView>
  </sheetViews>
  <sheetFormatPr baseColWidth="10" defaultColWidth="8.6640625" defaultRowHeight="15" x14ac:dyDescent="0.2"/>
  <cols>
    <col min="1" max="1" width="11" customWidth="1"/>
    <col min="2" max="2" width="10" customWidth="1"/>
    <col min="3" max="3" width="11" customWidth="1"/>
    <col min="4" max="6" width="12" customWidth="1"/>
    <col min="7" max="8" width="13" customWidth="1"/>
  </cols>
  <sheetData>
    <row r="1" spans="1:8" ht="18" x14ac:dyDescent="0.2">
      <c r="A1" s="1" t="s">
        <v>0</v>
      </c>
    </row>
    <row r="2" spans="1:8" x14ac:dyDescent="0.2">
      <c r="A2" s="2" t="s">
        <v>1</v>
      </c>
    </row>
    <row r="3" spans="1:8" x14ac:dyDescent="0.2">
      <c r="A3" s="3" t="s">
        <v>2</v>
      </c>
      <c r="B3" s="4">
        <v>46265</v>
      </c>
    </row>
    <row r="5" spans="1:8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">
      <c r="A6" s="6" t="s">
        <v>11</v>
      </c>
      <c r="B6" s="6" t="s">
        <v>12</v>
      </c>
      <c r="C6" s="6" t="s">
        <v>13</v>
      </c>
      <c r="D6" s="13" t="s">
        <v>33</v>
      </c>
      <c r="E6" s="7">
        <v>46235</v>
      </c>
      <c r="F6" s="7">
        <v>46599</v>
      </c>
      <c r="G6" s="8">
        <v>775</v>
      </c>
      <c r="H6" s="9">
        <f t="shared" ref="H6:H25" si="0">G6*12</f>
        <v>9300</v>
      </c>
    </row>
    <row r="7" spans="1:8" x14ac:dyDescent="0.2">
      <c r="A7" s="6" t="s">
        <v>11</v>
      </c>
      <c r="B7" s="6" t="s">
        <v>14</v>
      </c>
      <c r="C7" s="6" t="s">
        <v>13</v>
      </c>
      <c r="D7" s="13" t="s">
        <v>33</v>
      </c>
      <c r="E7" s="7">
        <v>46143</v>
      </c>
      <c r="F7" s="7">
        <v>46507</v>
      </c>
      <c r="G7" s="8">
        <v>550</v>
      </c>
      <c r="H7" s="9">
        <f t="shared" si="0"/>
        <v>6600</v>
      </c>
    </row>
    <row r="8" spans="1:8" x14ac:dyDescent="0.2">
      <c r="A8" s="6" t="s">
        <v>11</v>
      </c>
      <c r="B8" s="6" t="s">
        <v>15</v>
      </c>
      <c r="C8" s="6" t="s">
        <v>13</v>
      </c>
      <c r="D8" s="13" t="s">
        <v>33</v>
      </c>
      <c r="E8" s="7">
        <v>46204</v>
      </c>
      <c r="F8" s="7">
        <v>46568</v>
      </c>
      <c r="G8" s="8">
        <v>795</v>
      </c>
      <c r="H8" s="9">
        <f t="shared" si="0"/>
        <v>9540</v>
      </c>
    </row>
    <row r="9" spans="1:8" x14ac:dyDescent="0.2">
      <c r="A9" s="6" t="s">
        <v>11</v>
      </c>
      <c r="B9" s="6" t="s">
        <v>16</v>
      </c>
      <c r="C9" s="6" t="s">
        <v>13</v>
      </c>
      <c r="D9" s="13" t="s">
        <v>33</v>
      </c>
      <c r="E9" s="7">
        <v>46174</v>
      </c>
      <c r="F9" s="7">
        <v>46538</v>
      </c>
      <c r="G9" s="8">
        <v>750</v>
      </c>
      <c r="H9" s="9">
        <f t="shared" si="0"/>
        <v>9000</v>
      </c>
    </row>
    <row r="10" spans="1:8" x14ac:dyDescent="0.2">
      <c r="A10" s="6" t="s">
        <v>11</v>
      </c>
      <c r="B10" s="6" t="s">
        <v>17</v>
      </c>
      <c r="C10" s="6" t="s">
        <v>13</v>
      </c>
      <c r="D10" s="13" t="s">
        <v>33</v>
      </c>
      <c r="E10" s="7">
        <v>46143</v>
      </c>
      <c r="F10" s="7">
        <v>46507</v>
      </c>
      <c r="G10" s="8">
        <v>720</v>
      </c>
      <c r="H10" s="9">
        <f t="shared" si="0"/>
        <v>8640</v>
      </c>
    </row>
    <row r="11" spans="1:8" x14ac:dyDescent="0.2">
      <c r="A11" s="6" t="s">
        <v>11</v>
      </c>
      <c r="B11" s="6" t="s">
        <v>18</v>
      </c>
      <c r="C11" s="6" t="s">
        <v>13</v>
      </c>
      <c r="D11" s="13" t="s">
        <v>33</v>
      </c>
      <c r="E11" s="7">
        <v>46054</v>
      </c>
      <c r="F11" s="7">
        <v>46418</v>
      </c>
      <c r="G11" s="8">
        <v>820</v>
      </c>
      <c r="H11" s="9">
        <f t="shared" si="0"/>
        <v>9840</v>
      </c>
    </row>
    <row r="12" spans="1:8" x14ac:dyDescent="0.2">
      <c r="A12" s="6" t="s">
        <v>11</v>
      </c>
      <c r="B12" s="6" t="s">
        <v>19</v>
      </c>
      <c r="C12" s="6" t="s">
        <v>13</v>
      </c>
      <c r="D12" s="13" t="s">
        <v>33</v>
      </c>
      <c r="E12" s="7">
        <v>46204</v>
      </c>
      <c r="F12" s="7">
        <v>46568</v>
      </c>
      <c r="G12" s="8">
        <v>730</v>
      </c>
      <c r="H12" s="9">
        <f t="shared" si="0"/>
        <v>8760</v>
      </c>
    </row>
    <row r="13" spans="1:8" x14ac:dyDescent="0.2">
      <c r="A13" s="6" t="s">
        <v>11</v>
      </c>
      <c r="B13" s="6" t="s">
        <v>20</v>
      </c>
      <c r="C13" s="6" t="s">
        <v>13</v>
      </c>
      <c r="D13" s="13" t="s">
        <v>33</v>
      </c>
      <c r="E13" s="7">
        <v>46266</v>
      </c>
      <c r="F13" s="7">
        <v>46629</v>
      </c>
      <c r="G13" s="8">
        <v>850</v>
      </c>
      <c r="H13" s="9">
        <f t="shared" si="0"/>
        <v>10200</v>
      </c>
    </row>
    <row r="14" spans="1:8" x14ac:dyDescent="0.2">
      <c r="A14" s="6" t="s">
        <v>21</v>
      </c>
      <c r="B14" s="6" t="s">
        <v>22</v>
      </c>
      <c r="C14" s="6" t="s">
        <v>13</v>
      </c>
      <c r="D14" s="13" t="s">
        <v>33</v>
      </c>
      <c r="E14" s="7">
        <v>46174</v>
      </c>
      <c r="F14" s="7">
        <v>46538</v>
      </c>
      <c r="G14" s="8">
        <v>790</v>
      </c>
      <c r="H14" s="9">
        <f t="shared" si="0"/>
        <v>9480</v>
      </c>
    </row>
    <row r="15" spans="1:8" x14ac:dyDescent="0.2">
      <c r="A15" s="6" t="s">
        <v>21</v>
      </c>
      <c r="B15" s="6" t="s">
        <v>23</v>
      </c>
      <c r="C15" s="6" t="s">
        <v>13</v>
      </c>
      <c r="D15" s="13" t="s">
        <v>33</v>
      </c>
      <c r="E15" s="7">
        <v>46082</v>
      </c>
      <c r="F15" s="7">
        <v>46446</v>
      </c>
      <c r="G15" s="8">
        <v>750</v>
      </c>
      <c r="H15" s="9">
        <f t="shared" si="0"/>
        <v>9000</v>
      </c>
    </row>
    <row r="16" spans="1:8" x14ac:dyDescent="0.2">
      <c r="A16" s="6" t="s">
        <v>21</v>
      </c>
      <c r="B16" s="6" t="s">
        <v>24</v>
      </c>
      <c r="C16" s="6" t="s">
        <v>13</v>
      </c>
      <c r="D16" s="13" t="s">
        <v>33</v>
      </c>
      <c r="E16" s="7">
        <v>45931</v>
      </c>
      <c r="F16" s="7">
        <v>46477</v>
      </c>
      <c r="G16" s="8">
        <v>750</v>
      </c>
      <c r="H16" s="9">
        <f t="shared" si="0"/>
        <v>9000</v>
      </c>
    </row>
    <row r="17" spans="1:8" x14ac:dyDescent="0.2">
      <c r="A17" s="6" t="s">
        <v>21</v>
      </c>
      <c r="B17" s="6" t="s">
        <v>25</v>
      </c>
      <c r="C17" s="6" t="s">
        <v>13</v>
      </c>
      <c r="D17" s="13" t="s">
        <v>33</v>
      </c>
      <c r="E17" s="7">
        <v>46235</v>
      </c>
      <c r="F17" s="7">
        <v>46599</v>
      </c>
      <c r="G17" s="8">
        <v>700</v>
      </c>
      <c r="H17" s="9">
        <f t="shared" si="0"/>
        <v>8400</v>
      </c>
    </row>
    <row r="18" spans="1:8" x14ac:dyDescent="0.2">
      <c r="A18" s="6" t="s">
        <v>21</v>
      </c>
      <c r="B18" s="6" t="s">
        <v>26</v>
      </c>
      <c r="C18" s="6" t="s">
        <v>13</v>
      </c>
      <c r="D18" s="13" t="s">
        <v>33</v>
      </c>
      <c r="E18" s="7">
        <v>46174</v>
      </c>
      <c r="F18" s="7">
        <v>46538</v>
      </c>
      <c r="G18" s="8">
        <v>850</v>
      </c>
      <c r="H18" s="9">
        <f t="shared" si="0"/>
        <v>10200</v>
      </c>
    </row>
    <row r="19" spans="1:8" x14ac:dyDescent="0.2">
      <c r="A19" s="6" t="s">
        <v>21</v>
      </c>
      <c r="B19" s="6" t="s">
        <v>27</v>
      </c>
      <c r="C19" s="6" t="s">
        <v>13</v>
      </c>
      <c r="D19" s="6" t="s">
        <v>33</v>
      </c>
      <c r="E19" s="7">
        <v>45931</v>
      </c>
      <c r="F19" s="7">
        <v>46691</v>
      </c>
      <c r="G19" s="8">
        <v>1095</v>
      </c>
      <c r="H19" s="9">
        <f t="shared" si="0"/>
        <v>13140</v>
      </c>
    </row>
    <row r="20" spans="1:8" x14ac:dyDescent="0.2">
      <c r="A20" s="6" t="s">
        <v>21</v>
      </c>
      <c r="B20" s="6" t="s">
        <v>28</v>
      </c>
      <c r="C20" s="6" t="s">
        <v>13</v>
      </c>
      <c r="D20" s="13" t="s">
        <v>33</v>
      </c>
      <c r="E20" s="7">
        <v>46235</v>
      </c>
      <c r="F20" s="7">
        <v>46599</v>
      </c>
      <c r="G20" s="8">
        <v>850</v>
      </c>
      <c r="H20" s="9">
        <f t="shared" si="0"/>
        <v>10200</v>
      </c>
    </row>
    <row r="21" spans="1:8" x14ac:dyDescent="0.2">
      <c r="A21" s="6" t="s">
        <v>21</v>
      </c>
      <c r="B21" s="6" t="s">
        <v>29</v>
      </c>
      <c r="C21" s="6" t="s">
        <v>13</v>
      </c>
      <c r="D21" s="13" t="s">
        <v>33</v>
      </c>
      <c r="E21" s="7">
        <v>45962</v>
      </c>
      <c r="F21" s="7">
        <v>46507</v>
      </c>
      <c r="G21" s="8">
        <v>750</v>
      </c>
      <c r="H21" s="9">
        <f t="shared" si="0"/>
        <v>9000</v>
      </c>
    </row>
    <row r="22" spans="1:8" x14ac:dyDescent="0.2">
      <c r="A22" s="6" t="s">
        <v>30</v>
      </c>
      <c r="B22" s="6" t="s">
        <v>31</v>
      </c>
      <c r="C22" s="6" t="s">
        <v>32</v>
      </c>
      <c r="D22" s="10" t="s">
        <v>33</v>
      </c>
      <c r="E22" s="7"/>
      <c r="F22" s="7"/>
      <c r="G22" s="8">
        <v>250</v>
      </c>
      <c r="H22" s="9">
        <f t="shared" si="0"/>
        <v>3000</v>
      </c>
    </row>
    <row r="23" spans="1:8" x14ac:dyDescent="0.2">
      <c r="A23" s="6" t="s">
        <v>30</v>
      </c>
      <c r="B23" s="6" t="s">
        <v>34</v>
      </c>
      <c r="C23" s="6" t="s">
        <v>32</v>
      </c>
      <c r="D23" s="10" t="s">
        <v>33</v>
      </c>
      <c r="E23" s="7"/>
      <c r="F23" s="7"/>
      <c r="G23" s="8">
        <v>200</v>
      </c>
      <c r="H23" s="9">
        <f t="shared" si="0"/>
        <v>2400</v>
      </c>
    </row>
    <row r="24" spans="1:8" x14ac:dyDescent="0.2">
      <c r="A24" s="6" t="s">
        <v>30</v>
      </c>
      <c r="B24" s="6" t="s">
        <v>35</v>
      </c>
      <c r="C24" s="6" t="s">
        <v>32</v>
      </c>
      <c r="D24" s="10" t="s">
        <v>33</v>
      </c>
      <c r="E24" s="7"/>
      <c r="F24" s="7"/>
      <c r="G24" s="8">
        <v>200</v>
      </c>
      <c r="H24" s="9">
        <f t="shared" si="0"/>
        <v>2400</v>
      </c>
    </row>
    <row r="25" spans="1:8" x14ac:dyDescent="0.2">
      <c r="A25" s="6" t="s">
        <v>30</v>
      </c>
      <c r="B25" s="6" t="s">
        <v>36</v>
      </c>
      <c r="C25" s="6" t="s">
        <v>32</v>
      </c>
      <c r="D25" s="10" t="s">
        <v>33</v>
      </c>
      <c r="E25" s="7"/>
      <c r="F25" s="7"/>
      <c r="G25" s="8">
        <v>200</v>
      </c>
      <c r="H25" s="9">
        <f t="shared" si="0"/>
        <v>2400</v>
      </c>
    </row>
    <row r="27" spans="1:8" x14ac:dyDescent="0.2">
      <c r="F27" s="2" t="s">
        <v>37</v>
      </c>
      <c r="G27" s="11">
        <f>SUMIFS(G6:G21,A6:A21,"1265")</f>
        <v>5990</v>
      </c>
      <c r="H27" s="11">
        <f>G27*12</f>
        <v>71880</v>
      </c>
    </row>
    <row r="28" spans="1:8" x14ac:dyDescent="0.2">
      <c r="F28" s="2" t="s">
        <v>38</v>
      </c>
      <c r="G28" s="11">
        <f>SUMIFS(G6:G21,A6:A21,"1269")</f>
        <v>6535</v>
      </c>
      <c r="H28" s="11">
        <f>G28*12</f>
        <v>78420</v>
      </c>
    </row>
    <row r="29" spans="1:8" x14ac:dyDescent="0.2">
      <c r="F29" s="2" t="s">
        <v>39</v>
      </c>
      <c r="G29" s="11">
        <f>SUM(G22:G25)</f>
        <v>850</v>
      </c>
      <c r="H29" s="11">
        <f>G29*12</f>
        <v>10200</v>
      </c>
    </row>
    <row r="30" spans="1:8" x14ac:dyDescent="0.2">
      <c r="F30" s="3" t="s">
        <v>40</v>
      </c>
      <c r="G30" s="12">
        <f>SUM(G6:G25)</f>
        <v>13375</v>
      </c>
      <c r="H30" s="12">
        <f>G30*12</f>
        <v>160500</v>
      </c>
    </row>
    <row r="32" spans="1:8" x14ac:dyDescent="0.2">
      <c r="A32" s="3" t="s">
        <v>41</v>
      </c>
      <c r="C32" s="2">
        <f>COUNTA(B6:B21)</f>
        <v>16</v>
      </c>
    </row>
    <row r="33" spans="1:3" x14ac:dyDescent="0.2">
      <c r="A33" s="3" t="s">
        <v>42</v>
      </c>
      <c r="C33" s="11">
        <f>AVERAGE(G6:G21)</f>
        <v>782.8125</v>
      </c>
    </row>
    <row r="34" spans="1:3" x14ac:dyDescent="0.2">
      <c r="A34" s="3" t="s">
        <v>43</v>
      </c>
      <c r="C34" s="2">
        <f>COUNTIFS(F6:F21,"&gt;="&amp;B3,F6:F21,"&lt;="&amp;EDATE(B3,6))</f>
        <v>2</v>
      </c>
    </row>
  </sheetData>
  <pageMargins left="0.75" right="0.75" top="1" bottom="1" header="0.511811023622047" footer="0.511811023622047"/>
  <pageSetup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 Roll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Microsoft Office User</cp:lastModifiedBy>
  <cp:revision>0</cp:revision>
  <dcterms:created xsi:type="dcterms:W3CDTF">2026-10-07T18:19:48Z</dcterms:created>
  <dcterms:modified xsi:type="dcterms:W3CDTF">2026-10-26T14:25:29Z</dcterms:modified>
  <dc:language>en-US</dc:language>
</cp:coreProperties>
</file>